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7950"/>
  </bookViews>
  <sheets>
    <sheet name="汇总" sheetId="2" r:id="rId1"/>
  </sheets>
  <calcPr calcId="144525"/>
</workbook>
</file>

<file path=xl/sharedStrings.xml><?xml version="1.0" encoding="utf-8"?>
<sst xmlns="http://schemas.openxmlformats.org/spreadsheetml/2006/main" count="127">
  <si>
    <t>上虞-新昌天然气管道工程线路交地进度表</t>
  </si>
  <si>
    <t>县(市、区)</t>
  </si>
  <si>
    <t>镇街道</t>
  </si>
  <si>
    <t>村级</t>
  </si>
  <si>
    <t>需交地长度</t>
  </si>
  <si>
    <t>已交地长度</t>
  </si>
  <si>
    <t>未交地长度</t>
  </si>
  <si>
    <t>存在问题</t>
  </si>
  <si>
    <t>越城区</t>
  </si>
  <si>
    <t>陶堰镇</t>
  </si>
  <si>
    <t>泾口村</t>
  </si>
  <si>
    <t>张家岙村</t>
  </si>
  <si>
    <t>苗木承包户对苗木赔偿价格不满意，拒绝移植苗木，镇政府正在协调，对此表示难以协调。</t>
  </si>
  <si>
    <t>合计（米）</t>
  </si>
  <si>
    <t>定向钻不需借地长度（米）</t>
  </si>
  <si>
    <t>萧曹运河定向钻500米。</t>
  </si>
  <si>
    <t>越城区线路长度总计（米）</t>
  </si>
  <si>
    <t>上虞区</t>
  </si>
  <si>
    <t>崧厦镇</t>
  </si>
  <si>
    <t>西华村</t>
  </si>
  <si>
    <t>曹娥街道</t>
  </si>
  <si>
    <t>沥泗村</t>
  </si>
  <si>
    <t>国庆村</t>
  </si>
  <si>
    <t>道墟镇</t>
  </si>
  <si>
    <t>江协村</t>
  </si>
  <si>
    <t>杜浦村</t>
  </si>
  <si>
    <t>中联村</t>
  </si>
  <si>
    <t>新里港村</t>
  </si>
  <si>
    <t>云里村</t>
  </si>
  <si>
    <t>交地810m,剩余段因坟墓未迁移及一户村民以缴纳社保为由阻工未进场</t>
  </si>
  <si>
    <t>长溇村</t>
  </si>
  <si>
    <t>剩余段村民以管道与民房间距过近、苗木评估价格偏低及要求缴纳社保等为由未交地</t>
  </si>
  <si>
    <t>东关街道</t>
  </si>
  <si>
    <t>三丰村</t>
  </si>
  <si>
    <t>保驾山村</t>
  </si>
  <si>
    <t>担山村</t>
  </si>
  <si>
    <t>长塘镇</t>
  </si>
  <si>
    <t>何家溇村</t>
  </si>
  <si>
    <t>林业砍伐证未办理，山地段无法施工。</t>
  </si>
  <si>
    <t>桃园村</t>
  </si>
  <si>
    <t>桃园村：准备进场焊接。线路路由与五长线路由有部分重合，需要镇政府协调确定路由。</t>
  </si>
  <si>
    <t>长塘村</t>
  </si>
  <si>
    <t>罗村</t>
  </si>
  <si>
    <t>线路经过雷竹地、茶树园、果树园等地，要求重新评估。有电信、移动、联通、广电四家线杆需要镇政府协调迁移。</t>
  </si>
  <si>
    <t>会篁村</t>
  </si>
  <si>
    <t>汤浦镇</t>
  </si>
  <si>
    <t>蒋村村</t>
  </si>
  <si>
    <t>长山新村</t>
  </si>
  <si>
    <t>舜岸村</t>
  </si>
  <si>
    <t>上浦镇</t>
  </si>
  <si>
    <t>渔家渡村</t>
  </si>
  <si>
    <t>章镇镇</t>
  </si>
  <si>
    <t>花砍村</t>
  </si>
  <si>
    <t>苗木未迁移完毕，影响施工作业。</t>
  </si>
  <si>
    <t>笕桥村</t>
  </si>
  <si>
    <t>因进入作业口有50米苗木未迁移，故未能进行施工。</t>
  </si>
  <si>
    <t xml:space="preserve">板张村 </t>
  </si>
  <si>
    <t>中兴村</t>
  </si>
  <si>
    <t>杭浦村</t>
  </si>
  <si>
    <t>大钱村</t>
  </si>
  <si>
    <t>龙江村</t>
  </si>
  <si>
    <t>魏家庄村</t>
  </si>
  <si>
    <t>ALA363附近300多米花木未迁移，故影响作业500米</t>
  </si>
  <si>
    <t>上虞交投公司</t>
  </si>
  <si>
    <t>茶园</t>
  </si>
  <si>
    <t>顶管、定向钻不需借地长度（米）</t>
  </si>
  <si>
    <t>其中河流顶管定向钻穿越长度5470米，高速国道顶管定向钻穿越长度1710米。</t>
  </si>
  <si>
    <t>上虞区线路长度总计（米）</t>
  </si>
  <si>
    <t>场站、阀室征地进展情况</t>
  </si>
  <si>
    <t>名称</t>
  </si>
  <si>
    <t xml:space="preserve">镇街道
</t>
  </si>
  <si>
    <t>村</t>
  </si>
  <si>
    <t>征地面积（㎡）</t>
  </si>
  <si>
    <t>协议是否签订</t>
  </si>
  <si>
    <t>最新进展情况</t>
  </si>
  <si>
    <t>曹娥阀室</t>
  </si>
  <si>
    <t>否</t>
  </si>
  <si>
    <t>已具备进场条件。</t>
  </si>
  <si>
    <t>东关阀室</t>
  </si>
  <si>
    <t>保架山村</t>
  </si>
  <si>
    <t>正在签订线路政策处理借地协议，待镇里收到线路赔偿款后，东关阀室可先进场施工，后续再签订东关阀室征地协议</t>
  </si>
  <si>
    <t>汤浦阀室</t>
  </si>
  <si>
    <t>蒋村</t>
  </si>
  <si>
    <t>协议各项费用已谈妥，还需镇里提供新建道路费用构成明细后签订协议。</t>
  </si>
  <si>
    <t>上虞南分输站</t>
  </si>
  <si>
    <t>各项费用已基本谈妥，还需镇里提供新建道路费用明细、养老保险名额，并对红线内评估金额进行确认后签订协议。</t>
  </si>
  <si>
    <t>嵊州市</t>
  </si>
  <si>
    <t>三界镇</t>
  </si>
  <si>
    <t>沈湖村</t>
  </si>
  <si>
    <t>上山村</t>
  </si>
  <si>
    <t>北街村</t>
  </si>
  <si>
    <t>盛岙村</t>
  </si>
  <si>
    <t>剩余1.5公里为杨家自然村因与邻镇交界，要求增加补偿款，还未交地。</t>
  </si>
  <si>
    <t>仙岩镇</t>
  </si>
  <si>
    <t>禹山村</t>
  </si>
  <si>
    <t>仁村</t>
  </si>
  <si>
    <t>桥石头村</t>
  </si>
  <si>
    <t>贤家村</t>
  </si>
  <si>
    <t>闹水村</t>
  </si>
  <si>
    <t>浦口街道</t>
  </si>
  <si>
    <t>五联村</t>
  </si>
  <si>
    <t>珠溪村</t>
  </si>
  <si>
    <t>东俞村</t>
  </si>
  <si>
    <t>四明村</t>
  </si>
  <si>
    <t>大屋村</t>
  </si>
  <si>
    <t>因农户叶江晖不满意补偿价格，与村委会打官司，目前该段无法施工。</t>
  </si>
  <si>
    <t>周家畈村</t>
  </si>
  <si>
    <t>大鞍银村</t>
  </si>
  <si>
    <t>花田村</t>
  </si>
  <si>
    <t>三星村</t>
  </si>
  <si>
    <t>王明堂村</t>
  </si>
  <si>
    <t>五合村</t>
  </si>
  <si>
    <t>黄泽镇</t>
  </si>
  <si>
    <t>白泥塘村</t>
  </si>
  <si>
    <t>官湖桥</t>
  </si>
  <si>
    <t>唐叶村</t>
  </si>
  <si>
    <t>湖头村</t>
  </si>
  <si>
    <t>普安村</t>
  </si>
  <si>
    <t>定向钻、隧道不需借地长度（米）</t>
  </si>
  <si>
    <t>其中隧道1780米，黄泽江定向钻500米。</t>
  </si>
  <si>
    <t>嵊州市线路总长度（米）</t>
  </si>
  <si>
    <t>嵊州市场站、阀室征地进展情况</t>
  </si>
  <si>
    <t>浦口阀室</t>
  </si>
  <si>
    <t>是</t>
  </si>
  <si>
    <t>已交地</t>
  </si>
  <si>
    <t>嵊州分输站</t>
  </si>
  <si>
    <t>街道正在开展征地相关工作，支付青苗赔偿款，目前还未交地。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</si>
</sst>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"/>
    <numFmt numFmtId="177" formatCode="0.0_);[Red]\(0.0\)"/>
    <numFmt numFmtId="178" formatCode="0.000_);[Red]\(0.000\)"/>
  </numFmts>
  <fonts count="32"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</font>
    <font>
      <b/>
      <sz val="9"/>
      <color theme="1"/>
      <name val="宋体"/>
      <charset val="134"/>
    </font>
    <font>
      <b/>
      <sz val="12"/>
      <color theme="1"/>
      <name val="宋体"/>
      <charset val="134"/>
    </font>
    <font>
      <b/>
      <sz val="11"/>
      <name val="宋体"/>
      <charset val="134"/>
      <scheme val="minor"/>
    </font>
    <font>
      <b/>
      <sz val="9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4" borderId="11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15" borderId="12" applyNumberFormat="0" applyAlignment="0" applyProtection="0">
      <alignment vertical="center"/>
    </xf>
    <xf numFmtId="0" fontId="27" fillId="15" borderId="9" applyNumberFormat="0" applyAlignment="0" applyProtection="0">
      <alignment vertical="center"/>
    </xf>
    <xf numFmtId="0" fontId="28" fillId="20" borderId="13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0" borderId="0"/>
  </cellStyleXfs>
  <cellXfs count="4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6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 applyProtection="1">
      <alignment horizontal="center" vertical="center" wrapText="1"/>
    </xf>
    <xf numFmtId="0" fontId="9" fillId="0" borderId="1" xfId="49" applyFont="1" applyFill="1" applyBorder="1" applyAlignment="1" applyProtection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0" fontId="10" fillId="0" borderId="1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/>
    <xf numFmtId="0" fontId="11" fillId="0" borderId="1" xfId="49" applyFont="1" applyFill="1" applyBorder="1" applyAlignment="1" applyProtection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 wrapText="1"/>
    </xf>
    <xf numFmtId="0" fontId="2" fillId="0" borderId="7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2" xfId="49" applyFont="1" applyFill="1" applyBorder="1"/>
    <xf numFmtId="0" fontId="2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center" vertical="center" wrapText="1"/>
    </xf>
    <xf numFmtId="0" fontId="9" fillId="0" borderId="3" xfId="49" applyFont="1" applyFill="1" applyBorder="1" applyAlignment="1" applyProtection="1">
      <alignment horizontal="center" vertical="center" wrapText="1"/>
    </xf>
    <xf numFmtId="0" fontId="10" fillId="0" borderId="4" xfId="49" applyFont="1" applyFill="1" applyBorder="1" applyAlignment="1" applyProtection="1">
      <alignment horizontal="center" vertical="center" wrapText="1"/>
    </xf>
    <xf numFmtId="0" fontId="10" fillId="0" borderId="5" xfId="49" applyFont="1" applyFill="1" applyBorder="1" applyAlignment="1" applyProtection="1">
      <alignment horizontal="center" vertical="center" wrapText="1"/>
    </xf>
    <xf numFmtId="0" fontId="10" fillId="0" borderId="6" xfId="49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9"/>
  <sheetViews>
    <sheetView tabSelected="1" topLeftCell="A73" workbookViewId="0">
      <selection activeCell="G88" sqref="G88"/>
    </sheetView>
  </sheetViews>
  <sheetFormatPr defaultColWidth="9" defaultRowHeight="14.25" outlineLevelCol="6"/>
  <cols>
    <col min="4" max="6" width="9.25"/>
    <col min="7" max="7" width="27.375" customWidth="1"/>
  </cols>
  <sheetData>
    <row r="1" ht="22.5" spans="1:7">
      <c r="A1" s="1" t="s">
        <v>0</v>
      </c>
      <c r="B1" s="1"/>
      <c r="C1" s="1"/>
      <c r="D1" s="1"/>
      <c r="E1" s="1"/>
      <c r="F1" s="1"/>
      <c r="G1" s="1"/>
    </row>
    <row r="2" spans="1:7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4" t="s">
        <v>7</v>
      </c>
    </row>
    <row r="3" spans="1:7">
      <c r="A3" s="2"/>
      <c r="B3" s="2"/>
      <c r="C3" s="2"/>
      <c r="D3" s="3"/>
      <c r="E3" s="2"/>
      <c r="F3" s="2"/>
      <c r="G3" s="4"/>
    </row>
    <row r="4" spans="1:7">
      <c r="A4" s="2" t="s">
        <v>8</v>
      </c>
      <c r="B4" s="2" t="s">
        <v>9</v>
      </c>
      <c r="C4" s="2" t="s">
        <v>10</v>
      </c>
      <c r="D4" s="5">
        <v>1141.40017</v>
      </c>
      <c r="E4" s="5">
        <v>400</v>
      </c>
      <c r="F4" s="5">
        <f t="shared" ref="F4:F6" si="0">D4-E4</f>
        <v>741.40017</v>
      </c>
      <c r="G4" s="6"/>
    </row>
    <row r="5" ht="33.75" spans="1:7">
      <c r="A5" s="2"/>
      <c r="B5" s="2"/>
      <c r="C5" s="2" t="s">
        <v>11</v>
      </c>
      <c r="D5" s="5">
        <v>222.522205</v>
      </c>
      <c r="E5" s="5">
        <v>0</v>
      </c>
      <c r="F5" s="5">
        <f t="shared" si="0"/>
        <v>222.522205</v>
      </c>
      <c r="G5" s="7" t="s">
        <v>12</v>
      </c>
    </row>
    <row r="6" spans="1:7">
      <c r="A6" s="8" t="s">
        <v>13</v>
      </c>
      <c r="B6" s="9"/>
      <c r="C6" s="10"/>
      <c r="D6" s="5">
        <f>SUM(D4:D5)</f>
        <v>1363.922375</v>
      </c>
      <c r="E6" s="5">
        <f>SUM(E4:E5)</f>
        <v>400</v>
      </c>
      <c r="F6" s="5">
        <f t="shared" si="0"/>
        <v>963.922375</v>
      </c>
      <c r="G6" s="11"/>
    </row>
    <row r="7" spans="1:7">
      <c r="A7" s="8" t="s">
        <v>14</v>
      </c>
      <c r="B7" s="9"/>
      <c r="C7" s="10"/>
      <c r="D7" s="5">
        <v>500</v>
      </c>
      <c r="E7" s="5"/>
      <c r="F7" s="5"/>
      <c r="G7" s="11" t="s">
        <v>15</v>
      </c>
    </row>
    <row r="8" spans="1:7">
      <c r="A8" s="8" t="s">
        <v>16</v>
      </c>
      <c r="B8" s="9"/>
      <c r="C8" s="10"/>
      <c r="D8" s="5">
        <f>D6+D7</f>
        <v>1863.922375</v>
      </c>
      <c r="E8" s="5"/>
      <c r="F8" s="5"/>
      <c r="G8" s="11"/>
    </row>
    <row r="9" spans="1:7">
      <c r="A9" s="2" t="s">
        <v>17</v>
      </c>
      <c r="B9" s="12" t="s">
        <v>18</v>
      </c>
      <c r="C9" s="2" t="s">
        <v>19</v>
      </c>
      <c r="D9" s="5">
        <v>504.593175</v>
      </c>
      <c r="E9" s="5">
        <v>504.593175</v>
      </c>
      <c r="F9" s="5">
        <f t="shared" ref="F9:F29" si="1">D9-E9</f>
        <v>0</v>
      </c>
      <c r="G9" s="13"/>
    </row>
    <row r="10" spans="1:7">
      <c r="A10" s="14"/>
      <c r="B10" s="2" t="s">
        <v>20</v>
      </c>
      <c r="C10" s="2" t="s">
        <v>21</v>
      </c>
      <c r="D10" s="5">
        <v>1194.63331</v>
      </c>
      <c r="E10" s="5">
        <v>1194.63331</v>
      </c>
      <c r="F10" s="5">
        <f t="shared" si="1"/>
        <v>0</v>
      </c>
      <c r="G10" s="13"/>
    </row>
    <row r="11" spans="1:7">
      <c r="A11" s="14"/>
      <c r="B11" s="2"/>
      <c r="C11" s="2" t="s">
        <v>22</v>
      </c>
      <c r="D11" s="5">
        <v>1699.671105</v>
      </c>
      <c r="E11" s="5">
        <v>1699.671105</v>
      </c>
      <c r="F11" s="5">
        <f t="shared" si="1"/>
        <v>0</v>
      </c>
      <c r="G11" s="13"/>
    </row>
    <row r="12" spans="1:7">
      <c r="A12" s="14"/>
      <c r="B12" s="2" t="s">
        <v>23</v>
      </c>
      <c r="C12" s="2" t="s">
        <v>24</v>
      </c>
      <c r="D12" s="5">
        <v>803.478865</v>
      </c>
      <c r="E12" s="5">
        <v>803.5</v>
      </c>
      <c r="F12" s="5">
        <f t="shared" si="1"/>
        <v>-0.0211349999999584</v>
      </c>
      <c r="G12" s="13"/>
    </row>
    <row r="13" spans="1:7">
      <c r="A13" s="14"/>
      <c r="B13" s="2"/>
      <c r="C13" s="2" t="s">
        <v>25</v>
      </c>
      <c r="D13" s="5">
        <v>658.78537</v>
      </c>
      <c r="E13" s="5">
        <v>658.8</v>
      </c>
      <c r="F13" s="5">
        <f t="shared" si="1"/>
        <v>-0.014630000000011</v>
      </c>
      <c r="G13" s="13"/>
    </row>
    <row r="14" spans="1:7">
      <c r="A14" s="14"/>
      <c r="B14" s="2"/>
      <c r="C14" s="2" t="s">
        <v>26</v>
      </c>
      <c r="D14" s="5">
        <v>209.001715</v>
      </c>
      <c r="E14" s="5">
        <v>209</v>
      </c>
      <c r="F14" s="5">
        <f t="shared" si="1"/>
        <v>0.00171499999999014</v>
      </c>
      <c r="G14" s="13"/>
    </row>
    <row r="15" spans="1:7">
      <c r="A15" s="14"/>
      <c r="B15" s="2"/>
      <c r="C15" s="2" t="s">
        <v>27</v>
      </c>
      <c r="D15" s="5">
        <v>854.226175</v>
      </c>
      <c r="E15" s="5">
        <v>854.2</v>
      </c>
      <c r="F15" s="5">
        <f t="shared" si="1"/>
        <v>0.0261749999999665</v>
      </c>
      <c r="G15" s="13"/>
    </row>
    <row r="16" ht="22.5" spans="1:7">
      <c r="A16" s="14"/>
      <c r="B16" s="14"/>
      <c r="C16" s="2" t="s">
        <v>28</v>
      </c>
      <c r="D16" s="5">
        <v>1887.927255</v>
      </c>
      <c r="E16" s="5">
        <v>810</v>
      </c>
      <c r="F16" s="5">
        <f t="shared" si="1"/>
        <v>1077.927255</v>
      </c>
      <c r="G16" s="15" t="s">
        <v>29</v>
      </c>
    </row>
    <row r="17" ht="33.75" spans="1:7">
      <c r="A17" s="14"/>
      <c r="B17" s="14"/>
      <c r="C17" s="2" t="s">
        <v>30</v>
      </c>
      <c r="D17" s="5">
        <v>1698.75155</v>
      </c>
      <c r="E17" s="5">
        <v>850</v>
      </c>
      <c r="F17" s="5">
        <f t="shared" si="1"/>
        <v>848.75155</v>
      </c>
      <c r="G17" s="15" t="s">
        <v>31</v>
      </c>
    </row>
    <row r="18" spans="1:7">
      <c r="A18" s="14"/>
      <c r="B18" s="12" t="s">
        <v>32</v>
      </c>
      <c r="C18" s="2" t="s">
        <v>33</v>
      </c>
      <c r="D18" s="5">
        <v>1007</v>
      </c>
      <c r="E18" s="5">
        <v>0</v>
      </c>
      <c r="F18" s="5">
        <f t="shared" si="1"/>
        <v>1007</v>
      </c>
      <c r="G18" s="15"/>
    </row>
    <row r="19" spans="1:7">
      <c r="A19" s="14"/>
      <c r="B19" s="16"/>
      <c r="C19" s="2" t="s">
        <v>34</v>
      </c>
      <c r="D19" s="5">
        <v>1757</v>
      </c>
      <c r="E19" s="5">
        <v>0</v>
      </c>
      <c r="F19" s="5">
        <f t="shared" si="1"/>
        <v>1757</v>
      </c>
      <c r="G19" s="15"/>
    </row>
    <row r="20" spans="1:7">
      <c r="A20" s="14"/>
      <c r="B20" s="17"/>
      <c r="C20" s="2" t="s">
        <v>35</v>
      </c>
      <c r="D20" s="5">
        <v>1305</v>
      </c>
      <c r="E20" s="5">
        <v>0</v>
      </c>
      <c r="F20" s="5">
        <f t="shared" si="1"/>
        <v>1305</v>
      </c>
      <c r="G20" s="15"/>
    </row>
    <row r="21" ht="22.5" spans="1:7">
      <c r="A21" s="14"/>
      <c r="B21" s="18" t="s">
        <v>36</v>
      </c>
      <c r="C21" s="2" t="s">
        <v>37</v>
      </c>
      <c r="D21" s="5">
        <v>2218</v>
      </c>
      <c r="E21" s="5">
        <v>1350</v>
      </c>
      <c r="F21" s="5">
        <f t="shared" si="1"/>
        <v>868</v>
      </c>
      <c r="G21" s="15" t="s">
        <v>38</v>
      </c>
    </row>
    <row r="22" ht="33.75" spans="1:7">
      <c r="A22" s="14"/>
      <c r="B22" s="16"/>
      <c r="C22" s="2" t="s">
        <v>39</v>
      </c>
      <c r="D22" s="5">
        <v>1698</v>
      </c>
      <c r="E22" s="5">
        <v>1270</v>
      </c>
      <c r="F22" s="5">
        <f t="shared" si="1"/>
        <v>428</v>
      </c>
      <c r="G22" s="15" t="s">
        <v>40</v>
      </c>
    </row>
    <row r="23" spans="1:7">
      <c r="A23" s="14"/>
      <c r="B23" s="16"/>
      <c r="C23" s="2" t="s">
        <v>41</v>
      </c>
      <c r="D23" s="5">
        <v>1640</v>
      </c>
      <c r="E23" s="5">
        <v>0</v>
      </c>
      <c r="F23" s="5">
        <f t="shared" si="1"/>
        <v>1640</v>
      </c>
      <c r="G23" s="15"/>
    </row>
    <row r="24" ht="45" spans="1:7">
      <c r="A24" s="14"/>
      <c r="B24" s="16"/>
      <c r="C24" s="2" t="s">
        <v>42</v>
      </c>
      <c r="D24" s="5">
        <v>1477</v>
      </c>
      <c r="E24" s="5">
        <v>1000</v>
      </c>
      <c r="F24" s="5">
        <f t="shared" si="1"/>
        <v>477</v>
      </c>
      <c r="G24" s="15" t="s">
        <v>43</v>
      </c>
    </row>
    <row r="25" spans="1:7">
      <c r="A25" s="14"/>
      <c r="B25" s="17"/>
      <c r="C25" s="2" t="s">
        <v>44</v>
      </c>
      <c r="D25" s="5">
        <v>3740</v>
      </c>
      <c r="E25" s="5">
        <v>2900</v>
      </c>
      <c r="F25" s="5">
        <f t="shared" si="1"/>
        <v>840</v>
      </c>
      <c r="G25" s="15"/>
    </row>
    <row r="26" spans="1:7">
      <c r="A26" s="14"/>
      <c r="B26" s="19" t="s">
        <v>45</v>
      </c>
      <c r="C26" s="19" t="s">
        <v>46</v>
      </c>
      <c r="D26" s="20">
        <v>2230</v>
      </c>
      <c r="E26" s="20">
        <v>2230</v>
      </c>
      <c r="F26" s="20">
        <f t="shared" si="1"/>
        <v>0</v>
      </c>
      <c r="G26" s="21"/>
    </row>
    <row r="27" spans="1:7">
      <c r="A27" s="14"/>
      <c r="B27" s="19"/>
      <c r="C27" s="19" t="s">
        <v>47</v>
      </c>
      <c r="D27" s="20">
        <v>390</v>
      </c>
      <c r="E27" s="20">
        <v>390</v>
      </c>
      <c r="F27" s="20">
        <f t="shared" si="1"/>
        <v>0</v>
      </c>
      <c r="G27" s="21"/>
    </row>
    <row r="28" spans="1:7">
      <c r="A28" s="14"/>
      <c r="B28" s="19"/>
      <c r="C28" s="19" t="s">
        <v>48</v>
      </c>
      <c r="D28" s="20">
        <v>240</v>
      </c>
      <c r="E28" s="20">
        <v>240</v>
      </c>
      <c r="F28" s="20">
        <f t="shared" si="1"/>
        <v>0</v>
      </c>
      <c r="G28" s="21"/>
    </row>
    <row r="29" spans="1:7">
      <c r="A29" s="14"/>
      <c r="B29" s="19" t="s">
        <v>49</v>
      </c>
      <c r="C29" s="19" t="s">
        <v>50</v>
      </c>
      <c r="D29" s="20">
        <v>4250</v>
      </c>
      <c r="E29" s="20">
        <v>4250</v>
      </c>
      <c r="F29" s="20">
        <f t="shared" si="1"/>
        <v>0</v>
      </c>
      <c r="G29" s="21"/>
    </row>
    <row r="30" spans="1:7">
      <c r="A30" s="14"/>
      <c r="B30" s="19" t="s">
        <v>51</v>
      </c>
      <c r="C30" s="19" t="s">
        <v>52</v>
      </c>
      <c r="D30" s="20">
        <v>3062</v>
      </c>
      <c r="E30" s="20">
        <f>D30-F30</f>
        <v>2812</v>
      </c>
      <c r="F30" s="20">
        <v>250</v>
      </c>
      <c r="G30" s="21" t="s">
        <v>53</v>
      </c>
    </row>
    <row r="31" ht="22.5" spans="1:7">
      <c r="A31" s="14"/>
      <c r="B31" s="19"/>
      <c r="C31" s="19" t="s">
        <v>54</v>
      </c>
      <c r="D31" s="20">
        <v>410</v>
      </c>
      <c r="E31" s="20">
        <v>360</v>
      </c>
      <c r="F31" s="20">
        <v>50</v>
      </c>
      <c r="G31" s="21" t="s">
        <v>55</v>
      </c>
    </row>
    <row r="32" spans="1:7">
      <c r="A32" s="14"/>
      <c r="B32" s="19"/>
      <c r="C32" s="19" t="s">
        <v>56</v>
      </c>
      <c r="D32" s="20">
        <v>830</v>
      </c>
      <c r="E32" s="20">
        <v>830</v>
      </c>
      <c r="F32" s="20">
        <f t="shared" ref="F32:F38" si="2">D32-E32</f>
        <v>0</v>
      </c>
      <c r="G32" s="21"/>
    </row>
    <row r="33" spans="1:7">
      <c r="A33" s="14"/>
      <c r="B33" s="19"/>
      <c r="C33" s="19" t="s">
        <v>57</v>
      </c>
      <c r="D33" s="20">
        <v>1409</v>
      </c>
      <c r="E33" s="20">
        <v>1409</v>
      </c>
      <c r="F33" s="20">
        <f t="shared" si="2"/>
        <v>0</v>
      </c>
      <c r="G33" s="21"/>
    </row>
    <row r="34" spans="1:7">
      <c r="A34" s="14"/>
      <c r="B34" s="22"/>
      <c r="C34" s="19" t="s">
        <v>58</v>
      </c>
      <c r="D34" s="20">
        <v>521</v>
      </c>
      <c r="E34" s="20">
        <v>521</v>
      </c>
      <c r="F34" s="20">
        <f t="shared" si="2"/>
        <v>0</v>
      </c>
      <c r="G34" s="21"/>
    </row>
    <row r="35" spans="1:7">
      <c r="A35" s="14"/>
      <c r="B35" s="22"/>
      <c r="C35" s="19" t="s">
        <v>59</v>
      </c>
      <c r="D35" s="20">
        <v>697</v>
      </c>
      <c r="E35" s="20">
        <v>697</v>
      </c>
      <c r="F35" s="20">
        <f t="shared" si="2"/>
        <v>0</v>
      </c>
      <c r="G35" s="21"/>
    </row>
    <row r="36" spans="1:7">
      <c r="A36" s="14"/>
      <c r="B36" s="22"/>
      <c r="C36" s="19" t="s">
        <v>60</v>
      </c>
      <c r="D36" s="20">
        <v>1863</v>
      </c>
      <c r="E36" s="20">
        <v>1863</v>
      </c>
      <c r="F36" s="20">
        <f t="shared" si="2"/>
        <v>0</v>
      </c>
      <c r="G36" s="21"/>
    </row>
    <row r="37" ht="22.5" spans="1:7">
      <c r="A37" s="14"/>
      <c r="B37" s="22"/>
      <c r="C37" s="19" t="s">
        <v>61</v>
      </c>
      <c r="D37" s="20">
        <v>2279</v>
      </c>
      <c r="E37" s="20">
        <v>2279</v>
      </c>
      <c r="F37" s="20">
        <f t="shared" si="2"/>
        <v>0</v>
      </c>
      <c r="G37" s="21" t="s">
        <v>62</v>
      </c>
    </row>
    <row r="38" ht="27" spans="1:7">
      <c r="A38" s="14"/>
      <c r="B38" s="19" t="s">
        <v>63</v>
      </c>
      <c r="C38" s="19" t="s">
        <v>64</v>
      </c>
      <c r="D38" s="20">
        <v>1100</v>
      </c>
      <c r="E38" s="20">
        <v>1100</v>
      </c>
      <c r="F38" s="20">
        <f t="shared" si="2"/>
        <v>0</v>
      </c>
      <c r="G38" s="21"/>
    </row>
    <row r="39" spans="1:7">
      <c r="A39" s="8" t="s">
        <v>13</v>
      </c>
      <c r="B39" s="9"/>
      <c r="C39" s="10"/>
      <c r="D39" s="5">
        <f t="shared" ref="D39:F39" si="3">SUM(D9:D38)</f>
        <v>43634.06852</v>
      </c>
      <c r="E39" s="5">
        <f t="shared" si="3"/>
        <v>33085.39759</v>
      </c>
      <c r="F39" s="5">
        <f t="shared" si="3"/>
        <v>10548.67093</v>
      </c>
      <c r="G39" s="23"/>
    </row>
    <row r="40" ht="33.75" spans="1:7">
      <c r="A40" s="8" t="s">
        <v>65</v>
      </c>
      <c r="B40" s="9"/>
      <c r="C40" s="10"/>
      <c r="D40" s="5">
        <v>7180</v>
      </c>
      <c r="E40" s="5"/>
      <c r="F40" s="5"/>
      <c r="G40" s="23" t="s">
        <v>66</v>
      </c>
    </row>
    <row r="41" spans="1:7">
      <c r="A41" s="8" t="s">
        <v>67</v>
      </c>
      <c r="B41" s="9"/>
      <c r="C41" s="10"/>
      <c r="D41" s="5">
        <f>D39+D40</f>
        <v>50814.06852</v>
      </c>
      <c r="E41" s="5"/>
      <c r="F41" s="5"/>
      <c r="G41" s="23"/>
    </row>
    <row r="42" spans="1:7">
      <c r="A42" s="8" t="s">
        <v>68</v>
      </c>
      <c r="B42" s="24"/>
      <c r="C42" s="24"/>
      <c r="D42" s="24"/>
      <c r="E42" s="24"/>
      <c r="F42" s="24"/>
      <c r="G42" s="25"/>
    </row>
    <row r="43" ht="27" spans="1:7">
      <c r="A43" s="2" t="s">
        <v>69</v>
      </c>
      <c r="B43" s="2" t="s">
        <v>70</v>
      </c>
      <c r="C43" s="2" t="s">
        <v>71</v>
      </c>
      <c r="D43" s="2" t="s">
        <v>72</v>
      </c>
      <c r="E43" s="8" t="s">
        <v>73</v>
      </c>
      <c r="F43" s="10"/>
      <c r="G43" s="23" t="s">
        <v>74</v>
      </c>
    </row>
    <row r="44" spans="1:7">
      <c r="A44" s="2" t="s">
        <v>75</v>
      </c>
      <c r="B44" s="2" t="s">
        <v>20</v>
      </c>
      <c r="C44" s="2" t="s">
        <v>21</v>
      </c>
      <c r="D44" s="2">
        <v>1335</v>
      </c>
      <c r="E44" s="8" t="s">
        <v>76</v>
      </c>
      <c r="F44" s="10"/>
      <c r="G44" s="23" t="s">
        <v>77</v>
      </c>
    </row>
    <row r="45" ht="45" spans="1:7">
      <c r="A45" s="2" t="s">
        <v>78</v>
      </c>
      <c r="B45" s="2" t="s">
        <v>32</v>
      </c>
      <c r="C45" s="2" t="s">
        <v>79</v>
      </c>
      <c r="D45" s="2">
        <v>2300.72</v>
      </c>
      <c r="E45" s="8" t="s">
        <v>76</v>
      </c>
      <c r="F45" s="10"/>
      <c r="G45" s="23" t="s">
        <v>80</v>
      </c>
    </row>
    <row r="46" ht="22.5" spans="1:7">
      <c r="A46" s="2" t="s">
        <v>81</v>
      </c>
      <c r="B46" s="2" t="s">
        <v>45</v>
      </c>
      <c r="C46" s="2" t="s">
        <v>82</v>
      </c>
      <c r="D46" s="2">
        <v>1396</v>
      </c>
      <c r="E46" s="8" t="s">
        <v>76</v>
      </c>
      <c r="F46" s="10"/>
      <c r="G46" s="23" t="s">
        <v>83</v>
      </c>
    </row>
    <row r="47" ht="45" spans="1:7">
      <c r="A47" s="2" t="s">
        <v>84</v>
      </c>
      <c r="B47" s="2" t="s">
        <v>51</v>
      </c>
      <c r="C47" s="2" t="s">
        <v>58</v>
      </c>
      <c r="D47" s="2">
        <v>11400</v>
      </c>
      <c r="E47" s="8" t="s">
        <v>76</v>
      </c>
      <c r="F47" s="10"/>
      <c r="G47" s="23" t="s">
        <v>85</v>
      </c>
    </row>
    <row r="48" spans="1:7">
      <c r="A48" s="26" t="s">
        <v>86</v>
      </c>
      <c r="B48" s="27" t="s">
        <v>87</v>
      </c>
      <c r="C48" s="28" t="s">
        <v>88</v>
      </c>
      <c r="D48" s="29">
        <v>920</v>
      </c>
      <c r="E48" s="29">
        <v>920</v>
      </c>
      <c r="F48" s="29">
        <f t="shared" ref="F48:F72" si="4">D48-E48</f>
        <v>0</v>
      </c>
      <c r="G48" s="30"/>
    </row>
    <row r="49" spans="1:7">
      <c r="A49" s="31"/>
      <c r="B49" s="27"/>
      <c r="C49" s="28" t="s">
        <v>89</v>
      </c>
      <c r="D49" s="29">
        <f>97+723</f>
        <v>820</v>
      </c>
      <c r="E49" s="29">
        <v>820</v>
      </c>
      <c r="F49" s="29">
        <f t="shared" si="4"/>
        <v>0</v>
      </c>
      <c r="G49" s="30"/>
    </row>
    <row r="50" spans="1:7">
      <c r="A50" s="31"/>
      <c r="B50" s="27"/>
      <c r="C50" s="32" t="s">
        <v>90</v>
      </c>
      <c r="D50" s="29">
        <f>204+471</f>
        <v>675</v>
      </c>
      <c r="E50" s="29">
        <v>600</v>
      </c>
      <c r="F50" s="29">
        <f t="shared" si="4"/>
        <v>75</v>
      </c>
      <c r="G50" s="30"/>
    </row>
    <row r="51" ht="22.5" spans="1:7">
      <c r="A51" s="31"/>
      <c r="B51" s="27"/>
      <c r="C51" s="32" t="s">
        <v>91</v>
      </c>
      <c r="D51" s="29">
        <v>3200</v>
      </c>
      <c r="E51" s="29">
        <v>1700</v>
      </c>
      <c r="F51" s="29">
        <f t="shared" si="4"/>
        <v>1500</v>
      </c>
      <c r="G51" s="30" t="s">
        <v>92</v>
      </c>
    </row>
    <row r="52" spans="1:7">
      <c r="A52" s="31"/>
      <c r="B52" s="33" t="s">
        <v>93</v>
      </c>
      <c r="C52" s="33" t="s">
        <v>94</v>
      </c>
      <c r="D52" s="29">
        <v>1500</v>
      </c>
      <c r="E52" s="29">
        <v>1500</v>
      </c>
      <c r="F52" s="29">
        <f t="shared" si="4"/>
        <v>0</v>
      </c>
      <c r="G52" s="30"/>
    </row>
    <row r="53" spans="1:7">
      <c r="A53" s="31"/>
      <c r="B53" s="33"/>
      <c r="C53" s="33" t="s">
        <v>95</v>
      </c>
      <c r="D53" s="29">
        <v>1300</v>
      </c>
      <c r="E53" s="29">
        <v>1300</v>
      </c>
      <c r="F53" s="29">
        <f t="shared" si="4"/>
        <v>0</v>
      </c>
      <c r="G53" s="30"/>
    </row>
    <row r="54" spans="1:7">
      <c r="A54" s="31"/>
      <c r="B54" s="33"/>
      <c r="C54" s="33" t="s">
        <v>96</v>
      </c>
      <c r="D54" s="29">
        <v>1900</v>
      </c>
      <c r="E54" s="29">
        <v>1900</v>
      </c>
      <c r="F54" s="29">
        <f t="shared" si="4"/>
        <v>0</v>
      </c>
      <c r="G54" s="30"/>
    </row>
    <row r="55" spans="1:7">
      <c r="A55" s="31"/>
      <c r="B55" s="33"/>
      <c r="C55" s="33" t="s">
        <v>97</v>
      </c>
      <c r="D55" s="29">
        <v>2200</v>
      </c>
      <c r="E55" s="29">
        <v>2200</v>
      </c>
      <c r="F55" s="29">
        <f t="shared" si="4"/>
        <v>0</v>
      </c>
      <c r="G55" s="30"/>
    </row>
    <row r="56" spans="1:7">
      <c r="A56" s="31"/>
      <c r="B56" s="33"/>
      <c r="C56" s="33" t="s">
        <v>98</v>
      </c>
      <c r="D56" s="29">
        <v>900</v>
      </c>
      <c r="E56" s="29">
        <v>900</v>
      </c>
      <c r="F56" s="29">
        <f t="shared" si="4"/>
        <v>0</v>
      </c>
      <c r="G56" s="30"/>
    </row>
    <row r="57" spans="1:7">
      <c r="A57" s="31"/>
      <c r="B57" s="34" t="s">
        <v>99</v>
      </c>
      <c r="C57" s="33" t="s">
        <v>100</v>
      </c>
      <c r="D57" s="29">
        <v>900</v>
      </c>
      <c r="E57" s="29">
        <v>900</v>
      </c>
      <c r="F57" s="29">
        <f t="shared" si="4"/>
        <v>0</v>
      </c>
      <c r="G57" s="30"/>
    </row>
    <row r="58" spans="1:7">
      <c r="A58" s="31"/>
      <c r="B58" s="35"/>
      <c r="C58" s="33" t="s">
        <v>101</v>
      </c>
      <c r="D58" s="29">
        <v>1600</v>
      </c>
      <c r="E58" s="29">
        <v>1600</v>
      </c>
      <c r="F58" s="29">
        <f t="shared" si="4"/>
        <v>0</v>
      </c>
      <c r="G58" s="30"/>
    </row>
    <row r="59" spans="1:7">
      <c r="A59" s="31"/>
      <c r="B59" s="35"/>
      <c r="C59" s="33" t="s">
        <v>102</v>
      </c>
      <c r="D59" s="29">
        <v>600</v>
      </c>
      <c r="E59" s="29">
        <v>600</v>
      </c>
      <c r="F59" s="29">
        <f t="shared" si="4"/>
        <v>0</v>
      </c>
      <c r="G59" s="30"/>
    </row>
    <row r="60" spans="1:7">
      <c r="A60" s="31"/>
      <c r="B60" s="35"/>
      <c r="C60" s="33" t="s">
        <v>103</v>
      </c>
      <c r="D60" s="29">
        <v>310</v>
      </c>
      <c r="E60" s="29">
        <v>310</v>
      </c>
      <c r="F60" s="29">
        <f t="shared" si="4"/>
        <v>0</v>
      </c>
      <c r="G60" s="30"/>
    </row>
    <row r="61" ht="22.5" spans="1:7">
      <c r="A61" s="31"/>
      <c r="B61" s="35"/>
      <c r="C61" s="33" t="s">
        <v>104</v>
      </c>
      <c r="D61" s="29">
        <v>1700</v>
      </c>
      <c r="E61" s="29">
        <v>1500</v>
      </c>
      <c r="F61" s="29">
        <f t="shared" si="4"/>
        <v>200</v>
      </c>
      <c r="G61" s="30" t="s">
        <v>105</v>
      </c>
    </row>
    <row r="62" spans="1:7">
      <c r="A62" s="31"/>
      <c r="B62" s="36"/>
      <c r="C62" s="33" t="s">
        <v>106</v>
      </c>
      <c r="D62" s="29">
        <v>1300</v>
      </c>
      <c r="E62" s="29">
        <v>1300</v>
      </c>
      <c r="F62" s="29">
        <f t="shared" si="4"/>
        <v>0</v>
      </c>
      <c r="G62" s="30"/>
    </row>
    <row r="63" spans="1:7">
      <c r="A63" s="31"/>
      <c r="B63" s="36"/>
      <c r="C63" s="33" t="s">
        <v>107</v>
      </c>
      <c r="D63" s="29">
        <v>80</v>
      </c>
      <c r="E63" s="29">
        <v>80</v>
      </c>
      <c r="F63" s="29">
        <f t="shared" si="4"/>
        <v>0</v>
      </c>
      <c r="G63" s="30"/>
    </row>
    <row r="64" spans="1:7">
      <c r="A64" s="31"/>
      <c r="B64" s="36"/>
      <c r="C64" s="33" t="s">
        <v>108</v>
      </c>
      <c r="D64" s="29">
        <v>600</v>
      </c>
      <c r="E64" s="29">
        <v>600</v>
      </c>
      <c r="F64" s="29">
        <f t="shared" si="4"/>
        <v>0</v>
      </c>
      <c r="G64" s="30"/>
    </row>
    <row r="65" spans="1:7">
      <c r="A65" s="31"/>
      <c r="B65" s="36"/>
      <c r="C65" s="33" t="s">
        <v>109</v>
      </c>
      <c r="D65" s="29">
        <v>500</v>
      </c>
      <c r="E65" s="29">
        <v>500</v>
      </c>
      <c r="F65" s="29">
        <f t="shared" si="4"/>
        <v>0</v>
      </c>
      <c r="G65" s="30"/>
    </row>
    <row r="66" spans="1:7">
      <c r="A66" s="31"/>
      <c r="B66" s="36"/>
      <c r="C66" s="33" t="s">
        <v>110</v>
      </c>
      <c r="D66" s="29">
        <v>1700</v>
      </c>
      <c r="E66" s="29">
        <v>1700</v>
      </c>
      <c r="F66" s="29">
        <f t="shared" si="4"/>
        <v>0</v>
      </c>
      <c r="G66" s="30"/>
    </row>
    <row r="67" spans="1:7">
      <c r="A67" s="31"/>
      <c r="B67" s="37"/>
      <c r="C67" s="33" t="s">
        <v>111</v>
      </c>
      <c r="D67" s="29">
        <v>1100</v>
      </c>
      <c r="E67" s="29">
        <v>600</v>
      </c>
      <c r="F67" s="29">
        <f t="shared" si="4"/>
        <v>500</v>
      </c>
      <c r="G67" s="30"/>
    </row>
    <row r="68" spans="1:7">
      <c r="A68" s="31"/>
      <c r="B68" s="33" t="s">
        <v>112</v>
      </c>
      <c r="C68" s="33" t="s">
        <v>113</v>
      </c>
      <c r="D68" s="29">
        <v>900</v>
      </c>
      <c r="E68" s="29">
        <v>900</v>
      </c>
      <c r="F68" s="29">
        <f t="shared" si="4"/>
        <v>0</v>
      </c>
      <c r="G68" s="30"/>
    </row>
    <row r="69" spans="1:7">
      <c r="A69" s="31"/>
      <c r="B69" s="33"/>
      <c r="C69" s="33" t="s">
        <v>114</v>
      </c>
      <c r="D69" s="29">
        <v>1800</v>
      </c>
      <c r="E69" s="29">
        <v>1800</v>
      </c>
      <c r="F69" s="29">
        <f t="shared" si="4"/>
        <v>0</v>
      </c>
      <c r="G69" s="30"/>
    </row>
    <row r="70" spans="1:7">
      <c r="A70" s="31"/>
      <c r="B70" s="33"/>
      <c r="C70" s="33" t="s">
        <v>115</v>
      </c>
      <c r="D70" s="29">
        <v>700</v>
      </c>
      <c r="E70" s="29">
        <v>700</v>
      </c>
      <c r="F70" s="29">
        <f t="shared" si="4"/>
        <v>0</v>
      </c>
      <c r="G70" s="30"/>
    </row>
    <row r="71" spans="1:7">
      <c r="A71" s="31"/>
      <c r="B71" s="33"/>
      <c r="C71" s="33" t="s">
        <v>116</v>
      </c>
      <c r="D71" s="29">
        <v>700</v>
      </c>
      <c r="E71" s="29">
        <v>700</v>
      </c>
      <c r="F71" s="29">
        <f t="shared" si="4"/>
        <v>0</v>
      </c>
      <c r="G71" s="30"/>
    </row>
    <row r="72" spans="1:7">
      <c r="A72" s="38"/>
      <c r="B72" s="33"/>
      <c r="C72" s="33" t="s">
        <v>117</v>
      </c>
      <c r="D72" s="29">
        <v>1143</v>
      </c>
      <c r="E72" s="29">
        <v>1143</v>
      </c>
      <c r="F72" s="29">
        <f t="shared" si="4"/>
        <v>0</v>
      </c>
      <c r="G72" s="30"/>
    </row>
    <row r="73" spans="1:7">
      <c r="A73" s="39" t="s">
        <v>13</v>
      </c>
      <c r="B73" s="40"/>
      <c r="C73" s="41"/>
      <c r="D73" s="29">
        <f t="shared" ref="D73:F73" si="5">SUM(D48:D72)</f>
        <v>29048</v>
      </c>
      <c r="E73" s="29">
        <f t="shared" si="5"/>
        <v>26773</v>
      </c>
      <c r="F73" s="29">
        <f t="shared" si="5"/>
        <v>2275</v>
      </c>
      <c r="G73" s="30"/>
    </row>
    <row r="74" ht="22.5" spans="1:7">
      <c r="A74" s="39" t="s">
        <v>118</v>
      </c>
      <c r="B74" s="40"/>
      <c r="C74" s="41"/>
      <c r="D74" s="29">
        <v>2280</v>
      </c>
      <c r="E74" s="29"/>
      <c r="F74" s="29"/>
      <c r="G74" s="30" t="s">
        <v>119</v>
      </c>
    </row>
    <row r="75" spans="1:7">
      <c r="A75" s="39" t="s">
        <v>120</v>
      </c>
      <c r="B75" s="40"/>
      <c r="C75" s="41"/>
      <c r="D75" s="29">
        <f>D73+D74</f>
        <v>31328</v>
      </c>
      <c r="E75" s="29"/>
      <c r="F75" s="29"/>
      <c r="G75" s="29"/>
    </row>
    <row r="76" spans="1:7">
      <c r="A76" s="42" t="s">
        <v>121</v>
      </c>
      <c r="B76" s="43"/>
      <c r="C76" s="43"/>
      <c r="D76" s="43"/>
      <c r="E76" s="43"/>
      <c r="F76" s="43"/>
      <c r="G76" s="44"/>
    </row>
    <row r="77" ht="27" spans="1:7">
      <c r="A77" s="33" t="s">
        <v>69</v>
      </c>
      <c r="B77" s="33" t="s">
        <v>70</v>
      </c>
      <c r="C77" s="33" t="s">
        <v>71</v>
      </c>
      <c r="D77" s="33" t="s">
        <v>72</v>
      </c>
      <c r="E77" s="39" t="s">
        <v>73</v>
      </c>
      <c r="F77" s="41"/>
      <c r="G77" s="33" t="s">
        <v>74</v>
      </c>
    </row>
    <row r="78" spans="1:7">
      <c r="A78" s="33" t="s">
        <v>122</v>
      </c>
      <c r="B78" s="33" t="s">
        <v>99</v>
      </c>
      <c r="C78" s="33" t="s">
        <v>102</v>
      </c>
      <c r="D78" s="33">
        <v>1398</v>
      </c>
      <c r="E78" s="39" t="s">
        <v>123</v>
      </c>
      <c r="F78" s="41"/>
      <c r="G78" s="45" t="s">
        <v>124</v>
      </c>
    </row>
    <row r="79" ht="27" spans="1:7">
      <c r="A79" s="33" t="s">
        <v>125</v>
      </c>
      <c r="B79" s="33" t="s">
        <v>99</v>
      </c>
      <c r="C79" s="33" t="s">
        <v>111</v>
      </c>
      <c r="D79" s="33">
        <v>16183</v>
      </c>
      <c r="E79" s="39" t="s">
        <v>123</v>
      </c>
      <c r="F79" s="41"/>
      <c r="G79" s="30" t="s">
        <v>126</v>
      </c>
    </row>
  </sheetData>
  <mergeCells count="41">
    <mergeCell ref="A1:G1"/>
    <mergeCell ref="A6:C6"/>
    <mergeCell ref="A7:C7"/>
    <mergeCell ref="A8:C8"/>
    <mergeCell ref="A39:C39"/>
    <mergeCell ref="A40:C40"/>
    <mergeCell ref="A41:C41"/>
    <mergeCell ref="A42:G42"/>
    <mergeCell ref="E43:F43"/>
    <mergeCell ref="E44:F44"/>
    <mergeCell ref="E45:F45"/>
    <mergeCell ref="E46:F46"/>
    <mergeCell ref="E47:F47"/>
    <mergeCell ref="A73:C73"/>
    <mergeCell ref="A74:C74"/>
    <mergeCell ref="A75:C75"/>
    <mergeCell ref="A76:G76"/>
    <mergeCell ref="E77:F77"/>
    <mergeCell ref="E78:F78"/>
    <mergeCell ref="E79:F79"/>
    <mergeCell ref="A2:A3"/>
    <mergeCell ref="A4:A5"/>
    <mergeCell ref="A9:A38"/>
    <mergeCell ref="A48:A72"/>
    <mergeCell ref="B2:B3"/>
    <mergeCell ref="B4:B5"/>
    <mergeCell ref="B10:B11"/>
    <mergeCell ref="B12:B17"/>
    <mergeCell ref="B18:B20"/>
    <mergeCell ref="B21:B25"/>
    <mergeCell ref="B26:B28"/>
    <mergeCell ref="B30:B37"/>
    <mergeCell ref="B48:B51"/>
    <mergeCell ref="B52:B56"/>
    <mergeCell ref="B57:B67"/>
    <mergeCell ref="B68:B72"/>
    <mergeCell ref="C2:C3"/>
    <mergeCell ref="D2:D3"/>
    <mergeCell ref="E2:E3"/>
    <mergeCell ref="F2:F3"/>
    <mergeCell ref="G2:G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2017-10-11T00:44:00Z</dcterms:created>
  <cp:lastPrinted>2017-12-11T05:06:00Z</cp:lastPrinted>
  <dcterms:modified xsi:type="dcterms:W3CDTF">2018-01-12T03:43:44Z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